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AMBAIMR\licitaciones\UNIDAD LICITACIONES AÑO 2022\LICITACION ABREVIADA 29_22 PLAZA LA PEDRERA\"/>
    </mc:Choice>
  </mc:AlternateContent>
  <bookViews>
    <workbookView xWindow="0" yWindow="0" windowWidth="16380" windowHeight="8190" tabRatio="988"/>
  </bookViews>
  <sheets>
    <sheet name="RUBRADO LICITACIÓN" sheetId="1" r:id="rId1"/>
  </sheets>
  <calcPr calcId="152511" iterateDelta="1E-4"/>
</workbook>
</file>

<file path=xl/calcChain.xml><?xml version="1.0" encoding="utf-8"?>
<calcChain xmlns="http://schemas.openxmlformats.org/spreadsheetml/2006/main">
  <c r="F78" i="1" l="1"/>
  <c r="F76" i="1"/>
  <c r="F75" i="1"/>
  <c r="F74" i="1"/>
  <c r="D65" i="1"/>
  <c r="D61" i="1"/>
  <c r="D50" i="1"/>
  <c r="D29" i="1"/>
  <c r="D27" i="1"/>
  <c r="D26" i="1"/>
  <c r="D25" i="1"/>
  <c r="D19" i="1"/>
</calcChain>
</file>

<file path=xl/sharedStrings.xml><?xml version="1.0" encoding="utf-8"?>
<sst xmlns="http://schemas.openxmlformats.org/spreadsheetml/2006/main" count="149" uniqueCount="116">
  <si>
    <t>RUBRADO GENERAL – PROYECTO PLAZA LA PEDRERA</t>
  </si>
  <si>
    <t>ITEM</t>
  </si>
  <si>
    <t>RUBRO</t>
  </si>
  <si>
    <t>UNIDAD</t>
  </si>
  <si>
    <t>CANTIDAD</t>
  </si>
  <si>
    <t>PRECIO UNITARIO</t>
  </si>
  <si>
    <t>PRECIO TOTAL</t>
  </si>
  <si>
    <t>PERMISOS</t>
  </si>
  <si>
    <t>0.1</t>
  </si>
  <si>
    <t>Inscripción de obra en BPS/MTSS y nóminas mensuales</t>
  </si>
  <si>
    <t>gl</t>
  </si>
  <si>
    <t>0.2</t>
  </si>
  <si>
    <t>Seguridad e Higiene (no incluye Prevencionista, ni firma Arq. altura)</t>
  </si>
  <si>
    <t>SUB TOTAL PERMISOS</t>
  </si>
  <si>
    <t>IMPLANTACIÓN</t>
  </si>
  <si>
    <t>1.1</t>
  </si>
  <si>
    <t>Cartel de obra</t>
  </si>
  <si>
    <t>un</t>
  </si>
  <si>
    <t>1.2</t>
  </si>
  <si>
    <t>Construcciones provisorias (obrador) y replanteos</t>
  </si>
  <si>
    <t>1.3</t>
  </si>
  <si>
    <t>Instalaciones provisorias de agua y luz</t>
  </si>
  <si>
    <t>SUB TOTAL IMPLANTACION</t>
  </si>
  <si>
    <t>MOVIMIENTOS DE SUELO Y CONTRAPISOS</t>
  </si>
  <si>
    <t>2.1</t>
  </si>
  <si>
    <t>Preparación y nivelación</t>
  </si>
  <si>
    <t>m³</t>
  </si>
  <si>
    <t>2.2</t>
  </si>
  <si>
    <t>Contrapisos para pisos con tránsito peatonal</t>
  </si>
  <si>
    <t>m²</t>
  </si>
  <si>
    <t>SUB TOTAL MOVIMIENTOS DE SUELO Y CONTRAPISOS</t>
  </si>
  <si>
    <t>PAVIMENTOS</t>
  </si>
  <si>
    <t>3.1</t>
  </si>
  <si>
    <t>Veredas de hormigón peinado c/junta c/2.50m (incluye veredas de calle)</t>
  </si>
  <si>
    <t>3.2</t>
  </si>
  <si>
    <t>Rampas</t>
  </si>
  <si>
    <t>mtL</t>
  </si>
  <si>
    <t>3.3</t>
  </si>
  <si>
    <t>Construcción de escaleras</t>
  </si>
  <si>
    <t>3.4</t>
  </si>
  <si>
    <t>Borde de cantero</t>
  </si>
  <si>
    <t>ml</t>
  </si>
  <si>
    <t>3.5</t>
  </si>
  <si>
    <t>Faja de hormigón para pared de escalada</t>
  </si>
  <si>
    <t>3.6</t>
  </si>
  <si>
    <t>Pavimento de piezas hexagonales (sólo colocación) 234+94+105m²</t>
  </si>
  <si>
    <t>3.7</t>
  </si>
  <si>
    <t>Canchas pequeñas: contrapiso, alisado y pintura</t>
  </si>
  <si>
    <t>3.8</t>
  </si>
  <si>
    <t>Cancha: nivelación, compactación, mezla de césped (raygrass+graminia)</t>
  </si>
  <si>
    <t>Pavimento de caucho EPDM de color (juegos infantiles)</t>
  </si>
  <si>
    <t>SUB TOTAL  PAVIMENTOS</t>
  </si>
  <si>
    <t>MOBILIARIO URBANO</t>
  </si>
  <si>
    <t>4.1</t>
  </si>
  <si>
    <t>Bancos de hormigón</t>
  </si>
  <si>
    <t>4.2</t>
  </si>
  <si>
    <t>Mesas de hormigón para bancos 02</t>
  </si>
  <si>
    <t>4.3</t>
  </si>
  <si>
    <t>Barandas de metal desplegado escaleras</t>
  </si>
  <si>
    <t>4.4</t>
  </si>
  <si>
    <t>Presas para pared de escalada</t>
  </si>
  <si>
    <t>4.5</t>
  </si>
  <si>
    <t>Mesas de teqball</t>
  </si>
  <si>
    <t>4.6</t>
  </si>
  <si>
    <t>Tobogán de acero inoxidable</t>
  </si>
  <si>
    <t>4.7</t>
  </si>
  <si>
    <t>Hamacas, subibajas, piramide trepadoras, giramundo</t>
  </si>
  <si>
    <t>4.8</t>
  </si>
  <si>
    <t>Equipamientos saludables</t>
  </si>
  <si>
    <t>4.9</t>
  </si>
  <si>
    <t>Equipamiento cancha (arco y tablero)</t>
  </si>
  <si>
    <t>Equipamiento cancha grande (arcos)</t>
  </si>
  <si>
    <t>Papeleras</t>
  </si>
  <si>
    <t>SUB TOTAL MOBILIARIO URBANO</t>
  </si>
  <si>
    <t>PAISAJISMO</t>
  </si>
  <si>
    <t>5.1</t>
  </si>
  <si>
    <t>Cesped colocado</t>
  </si>
  <si>
    <t>5.2</t>
  </si>
  <si>
    <t>Arboles</t>
  </si>
  <si>
    <t>SUB  TOTAL PAISAJISMO</t>
  </si>
  <si>
    <t>ILUMINACIÓN</t>
  </si>
  <si>
    <t>6.1</t>
  </si>
  <si>
    <t>Luminaria tipo 01 (globos) – columnas 3,5m e instalación eléctrica</t>
  </si>
  <si>
    <t>Luminaria tipo 01 (focos cancha grande) – columnas 7,5m e instalación eléctrica</t>
  </si>
  <si>
    <t>SUB  TOTAL ILUMINACIÓN</t>
  </si>
  <si>
    <t>BAÑOS 61m²</t>
  </si>
  <si>
    <t>7.1</t>
  </si>
  <si>
    <t>Construcción de muros de bloque, pisos y techo de isopanel, pintura</t>
  </si>
  <si>
    <t>global</t>
  </si>
  <si>
    <t>7.2</t>
  </si>
  <si>
    <t>Aberturas int-ext (4 puertas ext + 6 ventanas)</t>
  </si>
  <si>
    <t>7.3</t>
  </si>
  <si>
    <t>Boxes internos tabique de yeso, con puertas para inodoros</t>
  </si>
  <si>
    <t>7.4</t>
  </si>
  <si>
    <t>Cañerías abastecimiento, desagües, ventilaciones internos, llaves, grifería</t>
  </si>
  <si>
    <t>7.5</t>
  </si>
  <si>
    <t>Construcción de cámara principal y conexión final</t>
  </si>
  <si>
    <t>7.6</t>
  </si>
  <si>
    <t>Revestimiento de paredes y pisos</t>
  </si>
  <si>
    <t>7.7</t>
  </si>
  <si>
    <t>Accesorios para baño accesible (agarraderas, barras, perchas)</t>
  </si>
  <si>
    <t>7.8</t>
  </si>
  <si>
    <t>Artefactos (5 wc, 4 lavatorio, cisternas) y 2 mesadas</t>
  </si>
  <si>
    <t>SUB TOTAL  BAÑOS</t>
  </si>
  <si>
    <t>LIMPIEZA</t>
  </si>
  <si>
    <t>8.1</t>
  </si>
  <si>
    <t>Limpieza diaria y final de obra, retiro de recortes y escombros</t>
  </si>
  <si>
    <t>SUB TOTAL  LIMPIEZA</t>
  </si>
  <si>
    <r>
      <rPr>
        <sz val="9"/>
        <color rgb="FF000000"/>
        <rFont val="Calibri"/>
        <family val="2"/>
        <charset val="1"/>
      </rPr>
      <t>→</t>
    </r>
    <r>
      <rPr>
        <sz val="9"/>
        <color rgb="FF000000"/>
        <rFont val="Calibri"/>
        <family val="2"/>
        <charset val="1"/>
      </rPr>
      <t>Leyes Sociales:</t>
    </r>
  </si>
  <si>
    <r>
      <rPr>
        <sz val="9"/>
        <color rgb="FF000000"/>
        <rFont val="Calibri"/>
        <family val="2"/>
        <charset val="1"/>
      </rPr>
      <t>→</t>
    </r>
    <r>
      <rPr>
        <sz val="9"/>
        <color rgb="FF000000"/>
        <rFont val="Calibri"/>
        <family val="2"/>
        <charset val="1"/>
      </rPr>
      <t>IVA:</t>
    </r>
  </si>
  <si>
    <t>MONTO IMONIBLE</t>
  </si>
  <si>
    <t>3.9</t>
  </si>
  <si>
    <t>APORTES AL BPS calculados en base al Monto Imponible</t>
  </si>
  <si>
    <t>SUBTOTAL DE OBRA</t>
  </si>
  <si>
    <t>IMPUESTOS</t>
  </si>
  <si>
    <t>TOTAL OFERTADO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</si>
</sst>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0.0"/>
    <numFmt numFmtId="166" formatCode="#,##0.0"/>
    <numFmt numFmtId="167" formatCode="d\.m"/>
    <numFmt numFmtId="168" formatCode="_ [$$-2C0A]\ * #,##0_ ;_ [$$-2C0A]\ * \-#,##0_ ;_ [$$-2C0A]\ * \-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7F7F7F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color rgb="FF7F7F7F"/>
      <name val="Calibri"/>
      <family val="2"/>
      <charset val="1"/>
    </font>
    <font>
      <b/>
      <sz val="9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999999"/>
        <bgColor rgb="FF808080"/>
      </patternFill>
    </fill>
    <fill>
      <patternFill patternType="solid">
        <fgColor rgb="FFDDDDDD"/>
        <bgColor rgb="FFD8D8D8"/>
      </patternFill>
    </fill>
    <fill>
      <patternFill patternType="solid">
        <fgColor rgb="FF808080"/>
        <bgColor rgb="FF7F7F7F"/>
      </patternFill>
    </fill>
    <fill>
      <patternFill patternType="solid">
        <fgColor rgb="FFD8D8D8"/>
        <bgColor rgb="FFDDDDDD"/>
      </patternFill>
    </fill>
  </fills>
  <borders count="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center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vertical="center"/>
    </xf>
    <xf numFmtId="3" fontId="0" fillId="0" borderId="2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0" fillId="3" borderId="3" xfId="0" applyFont="1" applyFill="1" applyBorder="1" applyAlignment="1">
      <alignment horizontal="center" vertical="center"/>
    </xf>
    <xf numFmtId="3" fontId="0" fillId="3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vertical="center"/>
    </xf>
    <xf numFmtId="165" fontId="0" fillId="0" borderId="3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vertical="center"/>
    </xf>
    <xf numFmtId="3" fontId="0" fillId="4" borderId="3" xfId="0" applyNumberFormat="1" applyFont="1" applyFill="1" applyBorder="1" applyAlignment="1">
      <alignment horizontal="center" vertical="center"/>
    </xf>
    <xf numFmtId="3" fontId="0" fillId="4" borderId="3" xfId="0" applyNumberFormat="1" applyFont="1" applyFill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166" fontId="0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0" fillId="0" borderId="2" xfId="0" applyNumberFormat="1" applyFont="1" applyBorder="1" applyAlignment="1">
      <alignment vertical="center"/>
    </xf>
    <xf numFmtId="167" fontId="3" fillId="0" borderId="1" xfId="0" applyNumberFormat="1" applyFont="1" applyBorder="1" applyAlignment="1">
      <alignment horizontal="right" vertical="center"/>
    </xf>
    <xf numFmtId="0" fontId="5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vertical="center"/>
    </xf>
    <xf numFmtId="0" fontId="6" fillId="0" borderId="0" xfId="0" applyFont="1"/>
    <xf numFmtId="3" fontId="7" fillId="3" borderId="3" xfId="0" applyNumberFormat="1" applyFont="1" applyFill="1" applyBorder="1" applyAlignment="1">
      <alignment horizontal="center" vertical="center"/>
    </xf>
    <xf numFmtId="10" fontId="0" fillId="3" borderId="3" xfId="0" applyNumberFormat="1" applyFont="1" applyFill="1" applyBorder="1" applyAlignment="1">
      <alignment horizontal="center" vertical="center"/>
    </xf>
    <xf numFmtId="3" fontId="0" fillId="3" borderId="3" xfId="0" applyNumberFormat="1" applyFont="1" applyFill="1" applyBorder="1" applyAlignment="1">
      <alignment horizontal="left" vertical="center"/>
    </xf>
    <xf numFmtId="168" fontId="1" fillId="3" borderId="3" xfId="0" applyNumberFormat="1" applyFont="1" applyFill="1" applyBorder="1" applyAlignment="1">
      <alignment vertical="center"/>
    </xf>
    <xf numFmtId="9" fontId="0" fillId="3" borderId="3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center" vertical="center"/>
    </xf>
    <xf numFmtId="3" fontId="0" fillId="0" borderId="5" xfId="0" applyNumberFormat="1" applyFont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68" fontId="5" fillId="3" borderId="3" xfId="0" applyNumberFormat="1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3" fontId="1" fillId="0" borderId="3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F7F7F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3"/>
  <sheetViews>
    <sheetView tabSelected="1" zoomScaleNormal="100" workbookViewId="0">
      <selection activeCell="B82" sqref="B82"/>
    </sheetView>
  </sheetViews>
  <sheetFormatPr baseColWidth="10" defaultColWidth="9.140625" defaultRowHeight="15" x14ac:dyDescent="0.25"/>
  <cols>
    <col min="1" max="1" width="4.140625" customWidth="1"/>
    <col min="2" max="2" width="71.140625" customWidth="1"/>
    <col min="3" max="3" width="8.28515625" bestFit="1" customWidth="1"/>
    <col min="4" max="4" width="10.42578125" bestFit="1" customWidth="1"/>
    <col min="5" max="5" width="12.5703125" customWidth="1"/>
    <col min="6" max="6" width="10.85546875" customWidth="1"/>
    <col min="7" max="7" width="11.85546875" customWidth="1"/>
    <col min="8" max="26" width="23.42578125"/>
    <col min="27" max="1025" width="14.140625"/>
  </cols>
  <sheetData>
    <row r="1" spans="1:26" ht="14.25" customHeight="1" x14ac:dyDescent="0.25">
      <c r="B1" s="2"/>
      <c r="C1" s="3"/>
      <c r="D1" s="2"/>
      <c r="E1" s="4"/>
      <c r="F1" s="5"/>
    </row>
    <row r="2" spans="1:26" ht="21" customHeight="1" x14ac:dyDescent="0.25">
      <c r="A2" s="1" t="s">
        <v>0</v>
      </c>
      <c r="B2" s="63"/>
      <c r="C2" s="63"/>
      <c r="D2" s="63"/>
      <c r="E2" s="63"/>
      <c r="F2" s="63"/>
      <c r="G2" s="64"/>
    </row>
    <row r="3" spans="1:26" ht="14.25" customHeight="1" x14ac:dyDescent="0.25">
      <c r="A3" s="6"/>
      <c r="B3" s="6"/>
      <c r="C3" s="7"/>
      <c r="D3" s="6"/>
      <c r="E3" s="8"/>
      <c r="F3" s="9"/>
    </row>
    <row r="4" spans="1:26" ht="7.5" hidden="1" customHeight="1" x14ac:dyDescent="0.25">
      <c r="A4" s="6"/>
      <c r="B4" s="6"/>
      <c r="C4" s="7"/>
      <c r="D4" s="6"/>
      <c r="E4" s="8"/>
      <c r="F4" s="9"/>
    </row>
    <row r="5" spans="1:26" ht="30" x14ac:dyDescent="0.25">
      <c r="A5" s="10" t="s">
        <v>1</v>
      </c>
      <c r="B5" s="11" t="s">
        <v>2</v>
      </c>
      <c r="C5" s="12" t="s">
        <v>3</v>
      </c>
      <c r="D5" s="12" t="s">
        <v>4</v>
      </c>
      <c r="E5" s="62" t="s">
        <v>5</v>
      </c>
      <c r="F5" s="62" t="s">
        <v>6</v>
      </c>
      <c r="G5" s="62" t="s">
        <v>110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.5" customHeight="1" x14ac:dyDescent="0.25">
      <c r="A6" s="6"/>
      <c r="B6" s="13"/>
      <c r="C6" s="13"/>
      <c r="D6" s="13"/>
      <c r="E6" s="14"/>
      <c r="F6" s="14"/>
      <c r="G6" s="14"/>
    </row>
    <row r="7" spans="1:26" ht="13.5" customHeight="1" x14ac:dyDescent="0.25">
      <c r="A7" s="15">
        <v>0</v>
      </c>
      <c r="B7" s="16" t="s">
        <v>7</v>
      </c>
      <c r="C7" s="17"/>
      <c r="D7" s="17"/>
      <c r="E7" s="18"/>
      <c r="F7" s="18"/>
      <c r="G7" s="1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25">
      <c r="A8" s="20" t="s">
        <v>8</v>
      </c>
      <c r="B8" s="21" t="s">
        <v>9</v>
      </c>
      <c r="C8" s="22" t="s">
        <v>10</v>
      </c>
      <c r="D8" s="22">
        <v>1</v>
      </c>
      <c r="E8" s="23"/>
      <c r="F8" s="24"/>
      <c r="G8" s="24"/>
    </row>
    <row r="9" spans="1:26" ht="13.5" customHeight="1" x14ac:dyDescent="0.25">
      <c r="A9" s="20" t="s">
        <v>11</v>
      </c>
      <c r="B9" s="21" t="s">
        <v>12</v>
      </c>
      <c r="C9" s="22" t="s">
        <v>10</v>
      </c>
      <c r="D9" s="22">
        <v>1</v>
      </c>
      <c r="E9" s="23"/>
      <c r="F9" s="24"/>
      <c r="G9" s="24"/>
    </row>
    <row r="10" spans="1:26" ht="13.5" customHeight="1" x14ac:dyDescent="0.25">
      <c r="A10" s="26"/>
      <c r="B10" s="26" t="s">
        <v>13</v>
      </c>
      <c r="C10" s="27"/>
      <c r="D10" s="27"/>
      <c r="E10" s="28"/>
      <c r="F10" s="29"/>
      <c r="G10" s="29"/>
    </row>
    <row r="11" spans="1:26" ht="13.5" customHeight="1" x14ac:dyDescent="0.25">
      <c r="A11" s="6"/>
      <c r="B11" s="6"/>
      <c r="C11" s="7"/>
      <c r="D11" s="6"/>
      <c r="E11" s="8"/>
      <c r="F11" s="9"/>
      <c r="G11" s="9"/>
    </row>
    <row r="12" spans="1:26" ht="13.5" customHeight="1" x14ac:dyDescent="0.25">
      <c r="A12" s="15">
        <v>1</v>
      </c>
      <c r="B12" s="16" t="s">
        <v>14</v>
      </c>
      <c r="C12" s="17"/>
      <c r="D12" s="17"/>
      <c r="E12" s="18"/>
      <c r="F12" s="18"/>
      <c r="G12" s="18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25">
      <c r="A13" s="20" t="s">
        <v>15</v>
      </c>
      <c r="B13" s="21" t="s">
        <v>16</v>
      </c>
      <c r="C13" s="22" t="s">
        <v>17</v>
      </c>
      <c r="D13" s="22">
        <v>1</v>
      </c>
      <c r="E13" s="23"/>
      <c r="F13" s="24"/>
      <c r="G13" s="24"/>
    </row>
    <row r="14" spans="1:26" ht="13.5" customHeight="1" x14ac:dyDescent="0.25">
      <c r="A14" s="20" t="s">
        <v>18</v>
      </c>
      <c r="B14" s="21" t="s">
        <v>19</v>
      </c>
      <c r="C14" s="22" t="s">
        <v>10</v>
      </c>
      <c r="D14" s="22">
        <v>1</v>
      </c>
      <c r="E14" s="23"/>
      <c r="F14" s="24"/>
      <c r="G14" s="24"/>
    </row>
    <row r="15" spans="1:26" ht="13.5" customHeight="1" x14ac:dyDescent="0.25">
      <c r="A15" s="20" t="s">
        <v>20</v>
      </c>
      <c r="B15" s="21" t="s">
        <v>21</v>
      </c>
      <c r="C15" s="22" t="s">
        <v>10</v>
      </c>
      <c r="D15" s="22">
        <v>1</v>
      </c>
      <c r="E15" s="23"/>
      <c r="F15" s="24"/>
      <c r="G15" s="24"/>
    </row>
    <row r="16" spans="1:26" ht="13.5" customHeight="1" x14ac:dyDescent="0.25">
      <c r="A16" s="26"/>
      <c r="B16" s="26" t="s">
        <v>22</v>
      </c>
      <c r="C16" s="27"/>
      <c r="D16" s="27"/>
      <c r="E16" s="28"/>
      <c r="F16" s="29"/>
      <c r="G16" s="29"/>
    </row>
    <row r="17" spans="1:26" ht="13.5" customHeight="1" x14ac:dyDescent="0.25">
      <c r="A17" s="6"/>
      <c r="B17" s="6"/>
      <c r="C17" s="7"/>
      <c r="D17" s="6"/>
      <c r="E17" s="8"/>
      <c r="F17" s="9"/>
      <c r="G17" s="9"/>
    </row>
    <row r="18" spans="1:26" ht="13.5" customHeight="1" x14ac:dyDescent="0.25">
      <c r="A18" s="15">
        <v>2</v>
      </c>
      <c r="B18" s="16" t="s">
        <v>23</v>
      </c>
      <c r="C18" s="17"/>
      <c r="D18" s="17"/>
      <c r="E18" s="18"/>
      <c r="F18" s="18"/>
      <c r="G18" s="18"/>
    </row>
    <row r="19" spans="1:26" ht="13.5" customHeight="1" x14ac:dyDescent="0.25">
      <c r="A19" s="20" t="s">
        <v>24</v>
      </c>
      <c r="B19" s="21" t="s">
        <v>25</v>
      </c>
      <c r="C19" s="22" t="s">
        <v>26</v>
      </c>
      <c r="D19" s="30">
        <f>4002*0.1</f>
        <v>400.20000000000005</v>
      </c>
      <c r="E19" s="23"/>
      <c r="F19" s="24"/>
      <c r="G19" s="24"/>
    </row>
    <row r="20" spans="1:26" ht="13.5" customHeight="1" x14ac:dyDescent="0.25">
      <c r="A20" s="20" t="s">
        <v>27</v>
      </c>
      <c r="B20" s="21" t="s">
        <v>28</v>
      </c>
      <c r="C20" s="22" t="s">
        <v>29</v>
      </c>
      <c r="D20" s="30">
        <v>765.55</v>
      </c>
      <c r="E20" s="23"/>
      <c r="F20" s="24"/>
      <c r="G20" s="24"/>
    </row>
    <row r="21" spans="1:26" ht="13.5" customHeight="1" x14ac:dyDescent="0.25">
      <c r="A21" s="26"/>
      <c r="B21" s="26" t="s">
        <v>30</v>
      </c>
      <c r="C21" s="27"/>
      <c r="D21" s="27"/>
      <c r="E21" s="28"/>
      <c r="F21" s="29"/>
      <c r="G21" s="29"/>
    </row>
    <row r="22" spans="1:26" ht="13.5" customHeight="1" x14ac:dyDescent="0.25">
      <c r="A22" s="6"/>
      <c r="B22" s="6"/>
      <c r="C22" s="7"/>
      <c r="D22" s="6"/>
      <c r="E22" s="8"/>
      <c r="F22" s="9"/>
      <c r="G22" s="9"/>
    </row>
    <row r="23" spans="1:26" ht="13.5" customHeight="1" x14ac:dyDescent="0.25">
      <c r="A23" s="31">
        <v>3</v>
      </c>
      <c r="B23" s="32" t="s">
        <v>31</v>
      </c>
      <c r="C23" s="33"/>
      <c r="D23" s="34"/>
      <c r="E23" s="35"/>
      <c r="F23" s="36"/>
      <c r="G23" s="36"/>
    </row>
    <row r="24" spans="1:26" ht="13.5" customHeight="1" x14ac:dyDescent="0.25">
      <c r="A24" s="20" t="s">
        <v>32</v>
      </c>
      <c r="B24" s="21" t="s">
        <v>33</v>
      </c>
      <c r="C24" s="22" t="s">
        <v>29</v>
      </c>
      <c r="D24" s="30">
        <v>765.55</v>
      </c>
      <c r="E24" s="23"/>
      <c r="F24" s="24"/>
      <c r="G24" s="24"/>
    </row>
    <row r="25" spans="1:26" ht="13.5" customHeight="1" x14ac:dyDescent="0.25">
      <c r="A25" s="20" t="s">
        <v>34</v>
      </c>
      <c r="B25" s="21" t="s">
        <v>35</v>
      </c>
      <c r="C25" s="22" t="s">
        <v>36</v>
      </c>
      <c r="D25" s="22">
        <f>13.24+15.89</f>
        <v>29.130000000000003</v>
      </c>
      <c r="E25" s="23"/>
      <c r="F25" s="24"/>
      <c r="G25" s="24"/>
    </row>
    <row r="26" spans="1:26" ht="13.5" customHeight="1" x14ac:dyDescent="0.25">
      <c r="A26" s="20" t="s">
        <v>37</v>
      </c>
      <c r="B26" s="21" t="s">
        <v>38</v>
      </c>
      <c r="C26" s="22" t="s">
        <v>36</v>
      </c>
      <c r="D26" s="22">
        <f>7.16+3.32+3.6+3</f>
        <v>17.079999999999998</v>
      </c>
      <c r="E26" s="23"/>
      <c r="F26" s="24"/>
      <c r="G26" s="24"/>
    </row>
    <row r="27" spans="1:26" ht="13.5" customHeight="1" x14ac:dyDescent="0.25">
      <c r="A27" s="20" t="s">
        <v>39</v>
      </c>
      <c r="B27" s="21" t="s">
        <v>40</v>
      </c>
      <c r="C27" s="22" t="s">
        <v>41</v>
      </c>
      <c r="D27" s="22">
        <f>14+9.9+10+10+3.5+17.6+2.7</f>
        <v>67.7</v>
      </c>
      <c r="E27" s="23"/>
      <c r="F27" s="24"/>
      <c r="G27" s="24"/>
    </row>
    <row r="28" spans="1:26" ht="13.5" customHeight="1" x14ac:dyDescent="0.25">
      <c r="A28" s="20" t="s">
        <v>42</v>
      </c>
      <c r="B28" s="21" t="s">
        <v>43</v>
      </c>
      <c r="C28" s="22" t="s">
        <v>29</v>
      </c>
      <c r="D28" s="22">
        <v>10</v>
      </c>
      <c r="E28" s="23"/>
      <c r="F28" s="24"/>
      <c r="G28" s="24"/>
    </row>
    <row r="29" spans="1:26" ht="13.5" customHeight="1" x14ac:dyDescent="0.25">
      <c r="A29" s="20" t="s">
        <v>44</v>
      </c>
      <c r="B29" s="37" t="s">
        <v>45</v>
      </c>
      <c r="C29" s="22" t="s">
        <v>29</v>
      </c>
      <c r="D29" s="30">
        <f>234.73+94.91+105.27</f>
        <v>434.90999999999997</v>
      </c>
      <c r="E29" s="23"/>
      <c r="F29" s="24"/>
      <c r="G29" s="24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3.5" customHeight="1" x14ac:dyDescent="0.25">
      <c r="A30" s="20" t="s">
        <v>46</v>
      </c>
      <c r="B30" s="21" t="s">
        <v>47</v>
      </c>
      <c r="C30" s="22" t="s">
        <v>29</v>
      </c>
      <c r="D30" s="30">
        <v>498.39</v>
      </c>
      <c r="E30" s="23"/>
      <c r="F30" s="24"/>
      <c r="G30" s="24"/>
    </row>
    <row r="31" spans="1:26" ht="13.5" customHeight="1" x14ac:dyDescent="0.25">
      <c r="A31" s="20" t="s">
        <v>48</v>
      </c>
      <c r="B31" s="21" t="s">
        <v>49</v>
      </c>
      <c r="C31" s="22" t="s">
        <v>29</v>
      </c>
      <c r="D31" s="38">
        <v>2003.0050000000001</v>
      </c>
      <c r="E31" s="23"/>
      <c r="F31" s="24"/>
      <c r="G31" s="24"/>
    </row>
    <row r="32" spans="1:26" ht="13.5" customHeight="1" x14ac:dyDescent="0.25">
      <c r="A32" s="39" t="s">
        <v>111</v>
      </c>
      <c r="B32" s="21" t="s">
        <v>50</v>
      </c>
      <c r="C32" s="22" t="s">
        <v>29</v>
      </c>
      <c r="D32" s="38">
        <v>212</v>
      </c>
      <c r="E32" s="23"/>
      <c r="F32" s="24"/>
      <c r="G32" s="24"/>
    </row>
    <row r="33" spans="1:26" ht="13.5" customHeight="1" x14ac:dyDescent="0.25">
      <c r="A33" s="26"/>
      <c r="B33" s="26" t="s">
        <v>51</v>
      </c>
      <c r="C33" s="27"/>
      <c r="D33" s="27"/>
      <c r="E33" s="28"/>
      <c r="F33" s="29"/>
      <c r="G33" s="29"/>
    </row>
    <row r="34" spans="1:26" ht="13.5" customHeight="1" x14ac:dyDescent="0.25">
      <c r="A34" s="6"/>
      <c r="B34" s="6"/>
      <c r="C34" s="7"/>
      <c r="D34" s="6"/>
      <c r="E34" s="8"/>
      <c r="F34" s="9"/>
      <c r="G34" s="9"/>
    </row>
    <row r="35" spans="1:26" ht="13.5" customHeight="1" x14ac:dyDescent="0.25">
      <c r="A35" s="31">
        <v>4</v>
      </c>
      <c r="B35" s="32" t="s">
        <v>52</v>
      </c>
      <c r="C35" s="33"/>
      <c r="D35" s="34"/>
      <c r="E35" s="35"/>
      <c r="F35" s="36"/>
      <c r="G35" s="36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25">
      <c r="A36" s="20" t="s">
        <v>53</v>
      </c>
      <c r="B36" s="21" t="s">
        <v>54</v>
      </c>
      <c r="C36" s="22" t="s">
        <v>17</v>
      </c>
      <c r="D36" s="22">
        <v>38</v>
      </c>
      <c r="E36" s="23"/>
      <c r="F36" s="24"/>
      <c r="G36" s="24"/>
    </row>
    <row r="37" spans="1:26" ht="13.5" customHeight="1" x14ac:dyDescent="0.25">
      <c r="A37" s="20" t="s">
        <v>55</v>
      </c>
      <c r="B37" s="21" t="s">
        <v>56</v>
      </c>
      <c r="C37" s="22" t="s">
        <v>17</v>
      </c>
      <c r="D37" s="22">
        <v>4</v>
      </c>
      <c r="E37" s="23"/>
      <c r="F37" s="24"/>
      <c r="G37" s="24"/>
    </row>
    <row r="38" spans="1:26" ht="13.5" customHeight="1" x14ac:dyDescent="0.25">
      <c r="A38" s="20" t="s">
        <v>57</v>
      </c>
      <c r="B38" s="21" t="s">
        <v>58</v>
      </c>
      <c r="C38" s="22" t="s">
        <v>36</v>
      </c>
      <c r="D38" s="30">
        <v>18.239999999999998</v>
      </c>
      <c r="E38" s="23"/>
      <c r="F38" s="24"/>
      <c r="G38" s="24"/>
    </row>
    <row r="39" spans="1:26" ht="13.5" customHeight="1" x14ac:dyDescent="0.25">
      <c r="A39" s="20" t="s">
        <v>59</v>
      </c>
      <c r="B39" s="21" t="s">
        <v>60</v>
      </c>
      <c r="C39" s="22" t="s">
        <v>17</v>
      </c>
      <c r="D39" s="22">
        <v>38</v>
      </c>
      <c r="E39" s="23"/>
      <c r="F39" s="24"/>
      <c r="G39" s="24"/>
    </row>
    <row r="40" spans="1:26" ht="13.5" customHeight="1" x14ac:dyDescent="0.25">
      <c r="A40" s="20" t="s">
        <v>61</v>
      </c>
      <c r="B40" s="21" t="s">
        <v>62</v>
      </c>
      <c r="C40" s="22" t="s">
        <v>17</v>
      </c>
      <c r="D40" s="22">
        <v>2</v>
      </c>
      <c r="E40" s="23"/>
      <c r="F40" s="24"/>
      <c r="G40" s="24"/>
    </row>
    <row r="41" spans="1:26" ht="13.5" customHeight="1" x14ac:dyDescent="0.25">
      <c r="A41" s="20" t="s">
        <v>63</v>
      </c>
      <c r="B41" s="21" t="s">
        <v>64</v>
      </c>
      <c r="C41" s="22" t="s">
        <v>17</v>
      </c>
      <c r="D41" s="22">
        <v>0</v>
      </c>
      <c r="E41" s="23"/>
      <c r="F41" s="24"/>
      <c r="G41" s="24"/>
    </row>
    <row r="42" spans="1:26" ht="13.5" customHeight="1" x14ac:dyDescent="0.25">
      <c r="A42" s="20" t="s">
        <v>65</v>
      </c>
      <c r="B42" s="21" t="s">
        <v>66</v>
      </c>
      <c r="C42" s="22" t="s">
        <v>17</v>
      </c>
      <c r="D42" s="22">
        <v>0</v>
      </c>
      <c r="E42" s="23"/>
      <c r="F42" s="24"/>
      <c r="G42" s="24"/>
    </row>
    <row r="43" spans="1:26" ht="13.5" customHeight="1" x14ac:dyDescent="0.25">
      <c r="A43" s="20" t="s">
        <v>67</v>
      </c>
      <c r="B43" s="37" t="s">
        <v>68</v>
      </c>
      <c r="C43" s="22" t="s">
        <v>17</v>
      </c>
      <c r="D43" s="22">
        <v>0</v>
      </c>
      <c r="E43" s="23"/>
      <c r="F43" s="24"/>
      <c r="G43" s="24"/>
    </row>
    <row r="44" spans="1:26" ht="13.5" customHeight="1" x14ac:dyDescent="0.25">
      <c r="A44" s="20" t="s">
        <v>69</v>
      </c>
      <c r="B44" s="21" t="s">
        <v>70</v>
      </c>
      <c r="C44" s="22" t="s">
        <v>17</v>
      </c>
      <c r="D44" s="22">
        <v>2</v>
      </c>
      <c r="E44" s="23"/>
      <c r="F44" s="24"/>
      <c r="G44" s="24"/>
    </row>
    <row r="45" spans="1:26" ht="13.5" customHeight="1" x14ac:dyDescent="0.25">
      <c r="A45" s="41">
        <v>44838</v>
      </c>
      <c r="B45" s="21" t="s">
        <v>71</v>
      </c>
      <c r="C45" s="19" t="s">
        <v>17</v>
      </c>
      <c r="D45" s="19">
        <v>2</v>
      </c>
      <c r="E45" s="25"/>
      <c r="F45" s="40"/>
      <c r="G45" s="40"/>
    </row>
    <row r="46" spans="1:26" ht="13.5" customHeight="1" x14ac:dyDescent="0.25">
      <c r="A46" s="41">
        <v>44869</v>
      </c>
      <c r="B46" s="21" t="s">
        <v>72</v>
      </c>
      <c r="C46" s="19" t="s">
        <v>17</v>
      </c>
      <c r="D46" s="19">
        <v>15</v>
      </c>
      <c r="E46" s="25"/>
      <c r="F46" s="40"/>
      <c r="G46" s="40"/>
    </row>
    <row r="47" spans="1:26" ht="13.5" customHeight="1" x14ac:dyDescent="0.25">
      <c r="A47" s="26"/>
      <c r="B47" s="26" t="s">
        <v>73</v>
      </c>
      <c r="C47" s="27"/>
      <c r="D47" s="27"/>
      <c r="E47" s="28"/>
      <c r="F47" s="29"/>
      <c r="G47" s="29"/>
    </row>
    <row r="48" spans="1:26" ht="13.5" customHeight="1" x14ac:dyDescent="0.25">
      <c r="A48" s="6"/>
      <c r="B48" s="6"/>
      <c r="C48" s="7"/>
      <c r="D48" s="6"/>
      <c r="E48" s="8"/>
      <c r="F48" s="9"/>
      <c r="G48" s="9"/>
    </row>
    <row r="49" spans="1:26" ht="13.5" customHeight="1" x14ac:dyDescent="0.25">
      <c r="A49" s="31">
        <v>5</v>
      </c>
      <c r="B49" s="42" t="s">
        <v>74</v>
      </c>
      <c r="C49" s="43"/>
      <c r="D49" s="43"/>
      <c r="E49" s="44"/>
      <c r="F49" s="45"/>
      <c r="G49" s="45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3.5" customHeight="1" x14ac:dyDescent="0.25">
      <c r="A50" s="20" t="s">
        <v>75</v>
      </c>
      <c r="B50" s="21" t="s">
        <v>76</v>
      </c>
      <c r="C50" s="22" t="s">
        <v>29</v>
      </c>
      <c r="D50" s="30">
        <f>88.32+1.74*2+10+39.15+16.61+18.97+9.4*4</f>
        <v>214.13</v>
      </c>
      <c r="E50" s="23"/>
      <c r="F50" s="24"/>
      <c r="G50" s="24"/>
    </row>
    <row r="51" spans="1:26" ht="13.5" customHeight="1" x14ac:dyDescent="0.25">
      <c r="A51" s="20" t="s">
        <v>77</v>
      </c>
      <c r="B51" s="21" t="s">
        <v>78</v>
      </c>
      <c r="C51" s="22" t="s">
        <v>17</v>
      </c>
      <c r="D51" s="22">
        <v>9</v>
      </c>
      <c r="E51" s="23"/>
      <c r="F51" s="24"/>
      <c r="G51" s="24"/>
    </row>
    <row r="52" spans="1:26" ht="13.5" customHeight="1" x14ac:dyDescent="0.25">
      <c r="A52" s="26"/>
      <c r="B52" s="26" t="s">
        <v>79</v>
      </c>
      <c r="C52" s="27"/>
      <c r="D52" s="27"/>
      <c r="E52" s="28"/>
      <c r="F52" s="29"/>
      <c r="G52" s="29"/>
    </row>
    <row r="53" spans="1:26" ht="13.5" customHeight="1" x14ac:dyDescent="0.25">
      <c r="A53" s="6"/>
      <c r="B53" s="6"/>
      <c r="C53" s="7"/>
      <c r="D53" s="6"/>
      <c r="E53" s="8"/>
      <c r="F53" s="9"/>
      <c r="G53" s="9"/>
    </row>
    <row r="54" spans="1:26" ht="13.5" customHeight="1" x14ac:dyDescent="0.25">
      <c r="A54" s="31">
        <v>6</v>
      </c>
      <c r="B54" s="32" t="s">
        <v>80</v>
      </c>
      <c r="C54" s="33"/>
      <c r="D54" s="34"/>
      <c r="E54" s="35"/>
      <c r="F54" s="36"/>
      <c r="G54" s="36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25">
      <c r="A55" s="20" t="s">
        <v>81</v>
      </c>
      <c r="B55" s="21" t="s">
        <v>82</v>
      </c>
      <c r="C55" s="22" t="s">
        <v>17</v>
      </c>
      <c r="D55" s="22">
        <v>26</v>
      </c>
      <c r="E55" s="23"/>
      <c r="F55" s="24"/>
      <c r="G55" s="24"/>
    </row>
    <row r="56" spans="1:26" ht="13.5" customHeight="1" x14ac:dyDescent="0.25">
      <c r="A56" s="41">
        <v>44598</v>
      </c>
      <c r="B56" s="21" t="s">
        <v>83</v>
      </c>
      <c r="C56" s="19" t="s">
        <v>17</v>
      </c>
      <c r="D56" s="19">
        <v>10</v>
      </c>
      <c r="E56" s="25"/>
      <c r="F56" s="40"/>
      <c r="G56" s="40"/>
    </row>
    <row r="57" spans="1:26" ht="13.5" customHeight="1" x14ac:dyDescent="0.25">
      <c r="A57" s="26"/>
      <c r="B57" s="26" t="s">
        <v>84</v>
      </c>
      <c r="C57" s="27"/>
      <c r="D57" s="27"/>
      <c r="E57" s="28"/>
      <c r="F57" s="29"/>
      <c r="G57" s="29"/>
    </row>
    <row r="58" spans="1:26" ht="13.5" customHeight="1" x14ac:dyDescent="0.25">
      <c r="A58" s="6"/>
      <c r="B58" s="6"/>
      <c r="C58" s="7"/>
      <c r="D58" s="6"/>
      <c r="E58" s="8"/>
      <c r="F58" s="9"/>
      <c r="G58" s="9"/>
    </row>
    <row r="59" spans="1:26" ht="13.5" customHeight="1" x14ac:dyDescent="0.25">
      <c r="A59" s="31">
        <v>7</v>
      </c>
      <c r="B59" s="32" t="s">
        <v>85</v>
      </c>
      <c r="C59" s="33"/>
      <c r="D59" s="34"/>
      <c r="E59" s="35"/>
      <c r="F59" s="36"/>
      <c r="G59" s="36"/>
    </row>
    <row r="60" spans="1:26" ht="13.5" customHeight="1" x14ac:dyDescent="0.25">
      <c r="A60" s="20" t="s">
        <v>86</v>
      </c>
      <c r="B60" s="21" t="s">
        <v>87</v>
      </c>
      <c r="C60" s="22" t="s">
        <v>88</v>
      </c>
      <c r="D60" s="22">
        <v>1</v>
      </c>
      <c r="E60" s="23"/>
      <c r="F60" s="24"/>
      <c r="G60" s="24"/>
    </row>
    <row r="61" spans="1:26" ht="13.5" customHeight="1" x14ac:dyDescent="0.25">
      <c r="A61" s="20" t="s">
        <v>89</v>
      </c>
      <c r="B61" s="21" t="s">
        <v>90</v>
      </c>
      <c r="C61" s="22" t="s">
        <v>17</v>
      </c>
      <c r="D61" s="22">
        <f>4+3*2</f>
        <v>10</v>
      </c>
      <c r="E61" s="23"/>
      <c r="F61" s="24"/>
      <c r="G61" s="24"/>
    </row>
    <row r="62" spans="1:26" ht="13.5" customHeight="1" x14ac:dyDescent="0.25">
      <c r="A62" s="20" t="s">
        <v>91</v>
      </c>
      <c r="B62" s="21" t="s">
        <v>92</v>
      </c>
      <c r="C62" s="22" t="s">
        <v>17</v>
      </c>
      <c r="D62" s="22">
        <v>7</v>
      </c>
      <c r="E62" s="23"/>
      <c r="F62" s="24"/>
      <c r="G62" s="24"/>
    </row>
    <row r="63" spans="1:26" ht="13.5" customHeight="1" x14ac:dyDescent="0.25">
      <c r="A63" s="20" t="s">
        <v>93</v>
      </c>
      <c r="B63" s="21" t="s">
        <v>94</v>
      </c>
      <c r="C63" s="22" t="s">
        <v>88</v>
      </c>
      <c r="D63" s="22">
        <v>1</v>
      </c>
      <c r="E63" s="23"/>
      <c r="F63" s="24"/>
      <c r="G63" s="24"/>
    </row>
    <row r="64" spans="1:26" ht="13.5" customHeight="1" x14ac:dyDescent="0.25">
      <c r="A64" s="20" t="s">
        <v>95</v>
      </c>
      <c r="B64" s="21" t="s">
        <v>96</v>
      </c>
      <c r="C64" s="22" t="s">
        <v>17</v>
      </c>
      <c r="D64" s="22">
        <v>1</v>
      </c>
      <c r="E64" s="23"/>
      <c r="F64" s="24"/>
      <c r="G64" s="24"/>
    </row>
    <row r="65" spans="1:26" ht="13.5" customHeight="1" x14ac:dyDescent="0.25">
      <c r="A65" s="20" t="s">
        <v>97</v>
      </c>
      <c r="B65" s="37" t="s">
        <v>98</v>
      </c>
      <c r="C65" s="22" t="s">
        <v>29</v>
      </c>
      <c r="D65" s="30">
        <f>32.1+75.6</f>
        <v>107.69999999999999</v>
      </c>
      <c r="E65" s="23"/>
      <c r="F65" s="24"/>
      <c r="G65" s="24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3.5" customHeight="1" x14ac:dyDescent="0.25">
      <c r="A66" s="20" t="s">
        <v>99</v>
      </c>
      <c r="B66" s="21" t="s">
        <v>100</v>
      </c>
      <c r="C66" s="22" t="s">
        <v>88</v>
      </c>
      <c r="D66" s="22">
        <v>1</v>
      </c>
      <c r="E66" s="23"/>
      <c r="F66" s="24"/>
      <c r="G66" s="24"/>
    </row>
    <row r="67" spans="1:26" ht="13.5" customHeight="1" x14ac:dyDescent="0.25">
      <c r="A67" s="20" t="s">
        <v>101</v>
      </c>
      <c r="B67" s="21" t="s">
        <v>102</v>
      </c>
      <c r="C67" s="22" t="s">
        <v>88</v>
      </c>
      <c r="D67" s="22">
        <v>1</v>
      </c>
      <c r="E67" s="23"/>
      <c r="F67" s="24"/>
      <c r="G67" s="24"/>
    </row>
    <row r="68" spans="1:26" ht="13.5" customHeight="1" x14ac:dyDescent="0.25">
      <c r="A68" s="26"/>
      <c r="B68" s="26" t="s">
        <v>103</v>
      </c>
      <c r="C68" s="27"/>
      <c r="D68" s="27"/>
      <c r="E68" s="28"/>
      <c r="F68" s="29"/>
      <c r="G68" s="29"/>
    </row>
    <row r="69" spans="1:26" ht="13.5" customHeight="1" x14ac:dyDescent="0.25">
      <c r="A69" s="6"/>
      <c r="B69" s="6"/>
      <c r="C69" s="7"/>
      <c r="D69" s="6"/>
      <c r="E69" s="8"/>
      <c r="F69" s="9"/>
      <c r="G69" s="9"/>
    </row>
    <row r="70" spans="1:26" ht="13.5" customHeight="1" x14ac:dyDescent="0.25">
      <c r="A70" s="31">
        <v>8</v>
      </c>
      <c r="B70" s="32" t="s">
        <v>104</v>
      </c>
      <c r="C70" s="33"/>
      <c r="D70" s="34"/>
      <c r="E70" s="35"/>
      <c r="F70" s="36"/>
      <c r="G70" s="36"/>
    </row>
    <row r="71" spans="1:26" ht="13.5" customHeight="1" x14ac:dyDescent="0.25">
      <c r="A71" s="20" t="s">
        <v>105</v>
      </c>
      <c r="B71" s="21" t="s">
        <v>106</v>
      </c>
      <c r="C71" s="22" t="s">
        <v>88</v>
      </c>
      <c r="D71" s="22">
        <v>1</v>
      </c>
      <c r="E71" s="23"/>
      <c r="F71" s="24"/>
      <c r="G71" s="24"/>
    </row>
    <row r="72" spans="1:26" ht="14.25" customHeight="1" x14ac:dyDescent="0.25">
      <c r="A72" s="26"/>
      <c r="B72" s="26" t="s">
        <v>107</v>
      </c>
      <c r="C72" s="27"/>
      <c r="D72" s="27"/>
      <c r="E72" s="28"/>
      <c r="F72" s="29"/>
      <c r="G72" s="29"/>
    </row>
    <row r="73" spans="1:26" ht="13.5" customHeight="1" x14ac:dyDescent="0.25">
      <c r="A73" s="6"/>
      <c r="B73" s="6"/>
      <c r="C73" s="7"/>
      <c r="D73" s="6"/>
      <c r="E73" s="8"/>
      <c r="F73" s="9"/>
      <c r="G73" s="9"/>
    </row>
    <row r="74" spans="1:26" ht="13.5" customHeight="1" x14ac:dyDescent="0.25">
      <c r="A74" s="26"/>
      <c r="B74" s="61" t="s">
        <v>113</v>
      </c>
      <c r="C74" s="47"/>
      <c r="D74" s="51"/>
      <c r="E74" s="49"/>
      <c r="F74" s="50">
        <f>+F10+F16+F21+F33+F47+F52+F57+F68+F72</f>
        <v>0</v>
      </c>
    </row>
    <row r="75" spans="1:26" ht="13.5" customHeight="1" x14ac:dyDescent="0.25">
      <c r="A75" s="26"/>
      <c r="B75" s="61" t="s">
        <v>114</v>
      </c>
      <c r="C75" s="47"/>
      <c r="D75" s="51">
        <v>0.22</v>
      </c>
      <c r="E75" s="49" t="s">
        <v>109</v>
      </c>
      <c r="F75" s="50">
        <f>F74*D75</f>
        <v>0</v>
      </c>
    </row>
    <row r="76" spans="1:26" ht="14.25" customHeight="1" x14ac:dyDescent="0.25">
      <c r="A76" s="26"/>
      <c r="B76" s="61" t="s">
        <v>112</v>
      </c>
      <c r="C76" s="47"/>
      <c r="D76" s="48">
        <v>0.72760000000000002</v>
      </c>
      <c r="E76" s="49" t="s">
        <v>108</v>
      </c>
      <c r="F76" s="50">
        <f>+(G10+G16+G21+G33+G47+G52+G57+G68+G72)*D76</f>
        <v>0</v>
      </c>
      <c r="G76" s="5"/>
      <c r="H76" s="5"/>
    </row>
    <row r="77" spans="1:26" ht="13.5" customHeight="1" x14ac:dyDescent="0.25">
      <c r="A77" s="52"/>
      <c r="B77" s="52"/>
      <c r="C77" s="53"/>
      <c r="D77" s="52"/>
      <c r="E77" s="54"/>
      <c r="F77" s="55"/>
    </row>
    <row r="78" spans="1:26" ht="14.25" customHeight="1" x14ac:dyDescent="0.25">
      <c r="A78" s="56"/>
      <c r="B78" s="56" t="s">
        <v>115</v>
      </c>
      <c r="C78" s="57"/>
      <c r="D78" s="58"/>
      <c r="E78" s="59"/>
      <c r="F78" s="60">
        <f>+F74+F75+F76</f>
        <v>0</v>
      </c>
    </row>
    <row r="79" spans="1:26" ht="12.75" customHeight="1" x14ac:dyDescent="0.25"/>
    <row r="80" spans="1:26" ht="12.75" customHeight="1" x14ac:dyDescent="0.25"/>
    <row r="81" ht="12.75" customHeight="1" x14ac:dyDescent="0.25"/>
    <row r="82" ht="12.7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</sheetData>
  <mergeCells count="1">
    <mergeCell ref="A2:G2"/>
  </mergeCells>
  <printOptions horizontalCentered="1"/>
  <pageMargins left="0.23611111111111099" right="0.23611111111111099" top="0.31527777777777799" bottom="0.66944444444444395" header="0.51180555555555496" footer="0"/>
  <pageSetup firstPageNumber="0" orientation="portrait" horizontalDpi="0" verticalDpi="0" r:id="rId1"/>
  <headerFooter>
    <oddFooter>&amp;R01+033Hoja &amp;P 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RUBRADO LICITACIÓN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Family</dc:creator>
  <cp:lastModifiedBy>Sabrina Rivero</cp:lastModifiedBy>
  <cp:revision>0</cp:revision>
  <dcterms:created xsi:type="dcterms:W3CDTF">2021-11-11T14:23:59Z</dcterms:created>
  <dcterms:modified xsi:type="dcterms:W3CDTF">2022-05-31T13:52:35Z</dcterms:modified>
  <dc:language>es-UY</dc:language>
</cp:coreProperties>
</file>